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<sst xmlns="http://schemas.openxmlformats.org/spreadsheetml/2006/main" count="73" uniqueCount="41">
  <si>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lichte Stufenlänge</t>
  </si>
  <si>
    <t>cm</t>
  </si>
  <si>
    <t>Stück</t>
  </si>
  <si>
    <t>Eingabe Berechnung der Treppenmaße</t>
  </si>
  <si>
    <r>
      <t>Gesamtstufenzahl (</t>
    </r>
    <r>
      <rPr>
        <b/>
        <sz val="10"/>
        <rFont val="Arial"/>
        <family val="2"/>
      </rPr>
      <t>n-1</t>
    </r>
    <r>
      <rPr>
        <sz val="10"/>
        <rFont val="Arial"/>
        <family val="0"/>
      </rPr>
      <t>)</t>
    </r>
  </si>
  <si>
    <r>
      <t xml:space="preserve">Auftrittbreite </t>
    </r>
    <r>
      <rPr>
        <b/>
        <sz val="10"/>
        <rFont val="Arial"/>
        <family val="2"/>
      </rPr>
      <t>a</t>
    </r>
  </si>
  <si>
    <t>Berechnungsformel</t>
  </si>
  <si>
    <t>Außen-Gesamtlänge lange Seite</t>
  </si>
  <si>
    <t>Außen-Gesamtlänge kurze Seite</t>
  </si>
  <si>
    <r>
      <t xml:space="preserve">Anzahl Steigungen </t>
    </r>
    <r>
      <rPr>
        <b/>
        <sz val="10"/>
        <rFont val="Arial"/>
        <family val="2"/>
      </rPr>
      <t>n</t>
    </r>
  </si>
  <si>
    <t>Berechnung Anzahl Stufen</t>
  </si>
  <si>
    <r>
      <t xml:space="preserve">Lauflänge </t>
    </r>
    <r>
      <rPr>
        <b/>
        <sz val="10"/>
        <rFont val="Arial"/>
        <family val="2"/>
      </rPr>
      <t>LG</t>
    </r>
  </si>
  <si>
    <r>
      <t xml:space="preserve">Steigung </t>
    </r>
    <r>
      <rPr>
        <b/>
        <sz val="10"/>
        <rFont val="Arial"/>
        <family val="2"/>
      </rPr>
      <t>s</t>
    </r>
  </si>
  <si>
    <t xml:space="preserve">Treppenlänge lange Seite (ohne letzter Untertritt u) </t>
  </si>
  <si>
    <t>Treppenbreite (Länge der kurzen Seite)</t>
  </si>
  <si>
    <r>
      <t xml:space="preserve">Wangendicke </t>
    </r>
    <r>
      <rPr>
        <b/>
        <sz val="10"/>
        <rFont val="Arial"/>
        <family val="2"/>
      </rPr>
      <t>dw</t>
    </r>
  </si>
  <si>
    <r>
      <t xml:space="preserve">Anzahl zu verziehender Stufen </t>
    </r>
    <r>
      <rPr>
        <b/>
        <sz val="10"/>
        <rFont val="Arial"/>
        <family val="2"/>
      </rPr>
      <t>n</t>
    </r>
    <r>
      <rPr>
        <sz val="8"/>
        <rFont val="Arial"/>
        <family val="2"/>
      </rPr>
      <t>verz</t>
    </r>
  </si>
  <si>
    <r>
      <t xml:space="preserve">Anzahl Stufen im Laufradius </t>
    </r>
    <r>
      <rPr>
        <b/>
        <sz val="10"/>
        <rFont val="Arial"/>
        <family val="2"/>
      </rPr>
      <t>n</t>
    </r>
    <r>
      <rPr>
        <sz val="8"/>
        <rFont val="Arial"/>
        <family val="2"/>
      </rPr>
      <t>Rad</t>
    </r>
  </si>
  <si>
    <r>
      <t>(</t>
    </r>
    <r>
      <rPr>
        <b/>
        <sz val="10"/>
        <rFont val="Arial"/>
        <family val="2"/>
      </rPr>
      <t>n</t>
    </r>
    <r>
      <rPr>
        <sz val="8"/>
        <rFont val="Arial"/>
        <family val="2"/>
      </rPr>
      <t>verz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n</t>
    </r>
    <r>
      <rPr>
        <sz val="8"/>
        <rFont val="Arial"/>
        <family val="2"/>
      </rPr>
      <t>Rad</t>
    </r>
    <r>
      <rPr>
        <sz val="10"/>
        <rFont val="Arial"/>
        <family val="0"/>
      </rPr>
      <t xml:space="preserve">) :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</t>
    </r>
  </si>
  <si>
    <r>
      <t>[ (</t>
    </r>
    <r>
      <rPr>
        <b/>
        <sz val="10"/>
        <rFont val="Arial"/>
        <family val="2"/>
      </rPr>
      <t>n-1</t>
    </r>
    <r>
      <rPr>
        <sz val="10"/>
        <rFont val="Arial"/>
        <family val="0"/>
      </rPr>
      <t xml:space="preserve">) - </t>
    </r>
    <r>
      <rPr>
        <b/>
        <sz val="10"/>
        <rFont val="Arial"/>
        <family val="2"/>
      </rPr>
      <t>n</t>
    </r>
    <r>
      <rPr>
        <sz val="8"/>
        <rFont val="Arial"/>
        <family val="2"/>
      </rPr>
      <t>verz</t>
    </r>
    <r>
      <rPr>
        <sz val="10"/>
        <rFont val="Arial"/>
        <family val="0"/>
      </rPr>
      <t xml:space="preserve"> ]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</t>
    </r>
  </si>
  <si>
    <r>
      <t xml:space="preserve">A </t>
    </r>
    <r>
      <rPr>
        <sz val="10"/>
        <rFont val="Arial"/>
        <family val="0"/>
      </rPr>
      <t>Lauflänge nicht verzogen</t>
    </r>
  </si>
  <si>
    <r>
      <t xml:space="preserve">B </t>
    </r>
    <r>
      <rPr>
        <sz val="10"/>
        <rFont val="Arial"/>
        <family val="0"/>
      </rPr>
      <t>Länge verzogene Stufen ohne Lauflinienradius</t>
    </r>
  </si>
  <si>
    <r>
      <t xml:space="preserve">C </t>
    </r>
    <r>
      <rPr>
        <sz val="10"/>
        <rFont val="Arial"/>
        <family val="0"/>
      </rPr>
      <t>Länge Radius Lauflinienradius</t>
    </r>
  </si>
  <si>
    <r>
      <t xml:space="preserve">D </t>
    </r>
    <r>
      <rPr>
        <sz val="10"/>
        <rFont val="Arial"/>
        <family val="0"/>
      </rPr>
      <t>1/2 lichte Stufenlänge</t>
    </r>
  </si>
  <si>
    <r>
      <t xml:space="preserve">E </t>
    </r>
    <r>
      <rPr>
        <sz val="10"/>
        <rFont val="Arial"/>
        <family val="0"/>
      </rPr>
      <t xml:space="preserve">Wangendicke </t>
    </r>
    <r>
      <rPr>
        <b/>
        <sz val="10"/>
        <rFont val="Arial"/>
        <family val="2"/>
      </rPr>
      <t>d</t>
    </r>
    <r>
      <rPr>
        <sz val="8"/>
        <rFont val="Arial"/>
        <family val="2"/>
      </rPr>
      <t>w</t>
    </r>
  </si>
  <si>
    <r>
      <t>E</t>
    </r>
    <r>
      <rPr>
        <sz val="10"/>
        <rFont val="Arial"/>
        <family val="0"/>
      </rPr>
      <t xml:space="preserve"> Wangendicke dw</t>
    </r>
  </si>
  <si>
    <t xml:space="preserve">   Wangenbesteck vorn</t>
  </si>
  <si>
    <r>
      <t xml:space="preserve">   u </t>
    </r>
    <r>
      <rPr>
        <sz val="10"/>
        <rFont val="Arial"/>
        <family val="2"/>
      </rPr>
      <t>Untertritt unter Austrittstufe</t>
    </r>
  </si>
  <si>
    <t>bitte von Hand eingeben</t>
  </si>
  <si>
    <t>&lt;-</t>
  </si>
  <si>
    <t>&lt;- Vorschlag</t>
  </si>
  <si>
    <t>gelbe Felder:</t>
  </si>
  <si>
    <t>Eingabe (gelb)</t>
  </si>
  <si>
    <r>
      <t>a</t>
    </r>
    <r>
      <rPr>
        <sz val="10"/>
        <rFont val="Arial"/>
        <family val="0"/>
      </rPr>
      <t xml:space="preserve"> Schrittmaßregel - Mindestmaß</t>
    </r>
  </si>
  <si>
    <r>
      <t>a</t>
    </r>
    <r>
      <rPr>
        <sz val="10"/>
        <rFont val="Arial"/>
        <family val="0"/>
      </rPr>
      <t xml:space="preserve"> Schrittmaßregel - Mittelmaß</t>
    </r>
  </si>
  <si>
    <r>
      <t>a</t>
    </r>
    <r>
      <rPr>
        <sz val="10"/>
        <rFont val="Arial"/>
        <family val="0"/>
      </rPr>
      <t xml:space="preserve"> Schrittmaßregel - Maximalmaß</t>
    </r>
  </si>
  <si>
    <r>
      <t>H</t>
    </r>
    <r>
      <rPr>
        <sz val="10"/>
        <rFont val="Arial"/>
        <family val="2"/>
      </rPr>
      <t xml:space="preserve"> [mm]</t>
    </r>
  </si>
  <si>
    <t>mm</t>
  </si>
  <si>
    <r>
      <t>a x 0,5 / sin [0,5 x 90°/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>Rad]</t>
    </r>
  </si>
  <si>
    <t xml:space="preserve">            handwerk-technik.de</t>
  </si>
  <si>
    <t xml:space="preserve">            tischler-ole-welzel.de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</si>
</sst>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 ;[Red]\-0\ "/>
    <numFmt numFmtId="166" formatCode="0.0_ ;[Red]\-0.0\ 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1" fontId="0" fillId="34" borderId="14" xfId="0" applyNumberFormat="1" applyFill="1" applyBorder="1" applyAlignment="1">
      <alignment/>
    </xf>
    <xf numFmtId="0" fontId="0" fillId="34" borderId="12" xfId="0" applyFill="1" applyBorder="1" applyAlignment="1">
      <alignment/>
    </xf>
    <xf numFmtId="1" fontId="0" fillId="34" borderId="15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2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3" fillId="35" borderId="13" xfId="0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3" xfId="0" applyFill="1" applyBorder="1" applyAlignment="1">
      <alignment/>
    </xf>
    <xf numFmtId="49" fontId="0" fillId="34" borderId="16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2" fillId="34" borderId="16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4" borderId="30" xfId="0" applyFill="1" applyBorder="1" applyAlignment="1">
      <alignment/>
    </xf>
    <xf numFmtId="0" fontId="0" fillId="34" borderId="29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0</xdr:row>
      <xdr:rowOff>2228850</xdr:rowOff>
    </xdr:to>
    <xdr:pic>
      <xdr:nvPicPr>
        <xdr:cNvPr id="1" name="Picture 1" descr="Treppenmaße Zeichn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38</xdr:row>
      <xdr:rowOff>0</xdr:rowOff>
    </xdr:from>
    <xdr:to>
      <xdr:col>0</xdr:col>
      <xdr:colOff>438150</xdr:colOff>
      <xdr:row>40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3724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0.7109375" style="0" customWidth="1"/>
    <col min="2" max="2" width="6.7109375" style="0" customWidth="1"/>
    <col min="3" max="3" width="8.28125" style="0" customWidth="1"/>
    <col min="4" max="4" width="3.7109375" style="0" customWidth="1"/>
    <col min="5" max="5" width="21.00390625" style="0" customWidth="1"/>
    <col min="6" max="6" width="5.7109375" style="0" customWidth="1"/>
    <col min="7" max="7" width="15.8515625" style="0" customWidth="1"/>
  </cols>
  <sheetData>
    <row r="1" ht="178.5" customHeight="1"/>
    <row r="2" spans="1:3" ht="13.5" thickBot="1">
      <c r="A2" s="34" t="s">
        <v>10</v>
      </c>
      <c r="B2" s="35"/>
      <c r="C2" s="36"/>
    </row>
    <row r="3" spans="1:5" ht="12.75">
      <c r="A3" s="14" t="s">
        <v>36</v>
      </c>
      <c r="B3" s="30">
        <v>2750</v>
      </c>
      <c r="C3" s="6" t="s">
        <v>37</v>
      </c>
      <c r="D3" t="s">
        <v>29</v>
      </c>
      <c r="E3" t="s">
        <v>32</v>
      </c>
    </row>
    <row r="4" spans="1:5" ht="12.75">
      <c r="A4" s="9" t="s">
        <v>9</v>
      </c>
      <c r="B4" s="15">
        <f>SUM(B3/170)</f>
        <v>16.176470588235293</v>
      </c>
      <c r="C4" s="6" t="s">
        <v>2</v>
      </c>
      <c r="E4" s="37" t="s">
        <v>30</v>
      </c>
    </row>
    <row r="5" spans="1:5" ht="13.5" thickBot="1">
      <c r="A5" s="16" t="s">
        <v>4</v>
      </c>
      <c r="B5" s="17">
        <f>SUM(B4-1)</f>
        <v>15.176470588235293</v>
      </c>
      <c r="C5" s="7" t="s">
        <v>2</v>
      </c>
      <c r="E5" s="37"/>
    </row>
    <row r="6" spans="1:3" ht="12.75">
      <c r="A6" s="1" t="s">
        <v>33</v>
      </c>
      <c r="B6" s="21">
        <f>SUM(590-(2*B19))</f>
        <v>246.25</v>
      </c>
      <c r="C6" s="27" t="s">
        <v>37</v>
      </c>
    </row>
    <row r="7" spans="1:3" ht="12.75">
      <c r="A7" s="1" t="s">
        <v>34</v>
      </c>
      <c r="B7">
        <f>SUM((B6+B8)/2)</f>
        <v>276.25</v>
      </c>
      <c r="C7" s="27" t="s">
        <v>37</v>
      </c>
    </row>
    <row r="8" spans="1:3" ht="12.75">
      <c r="A8" s="1" t="s">
        <v>35</v>
      </c>
      <c r="B8">
        <f>SUM(650-(2*B19))</f>
        <v>306.25</v>
      </c>
      <c r="C8" s="27" t="s">
        <v>37</v>
      </c>
    </row>
    <row r="9" ht="12.75">
      <c r="A9" s="22"/>
    </row>
    <row r="10" ht="13.5" thickBot="1"/>
    <row r="11" spans="1:5" ht="13.5" thickBot="1">
      <c r="A11" s="50" t="s">
        <v>3</v>
      </c>
      <c r="B11" s="51"/>
      <c r="C11" s="52"/>
      <c r="E11" s="1" t="s">
        <v>31</v>
      </c>
    </row>
    <row r="12" spans="1:5" ht="12.75">
      <c r="A12" s="2" t="s">
        <v>4</v>
      </c>
      <c r="B12" s="31">
        <v>15</v>
      </c>
      <c r="C12" s="5" t="s">
        <v>2</v>
      </c>
      <c r="D12" t="s">
        <v>29</v>
      </c>
      <c r="E12" s="1" t="s">
        <v>28</v>
      </c>
    </row>
    <row r="13" spans="1:3" ht="12.75">
      <c r="A13" s="3" t="s">
        <v>5</v>
      </c>
      <c r="B13" s="32">
        <v>276.2</v>
      </c>
      <c r="C13" s="6" t="s">
        <v>37</v>
      </c>
    </row>
    <row r="14" spans="1:3" ht="12.75">
      <c r="A14" s="3" t="s">
        <v>0</v>
      </c>
      <c r="B14" s="32">
        <v>900</v>
      </c>
      <c r="C14" s="6" t="s">
        <v>37</v>
      </c>
    </row>
    <row r="15" spans="1:3" ht="12.75">
      <c r="A15" s="3" t="s">
        <v>15</v>
      </c>
      <c r="B15" s="32">
        <v>50</v>
      </c>
      <c r="C15" s="6" t="s">
        <v>37</v>
      </c>
    </row>
    <row r="16" spans="1:3" ht="12.75">
      <c r="A16" s="3" t="s">
        <v>16</v>
      </c>
      <c r="B16" s="32">
        <v>9</v>
      </c>
      <c r="C16" s="6" t="s">
        <v>2</v>
      </c>
    </row>
    <row r="17" spans="1:3" ht="13.5" thickBot="1">
      <c r="A17" s="4" t="s">
        <v>17</v>
      </c>
      <c r="B17" s="33">
        <v>3</v>
      </c>
      <c r="C17" s="7" t="s">
        <v>2</v>
      </c>
    </row>
    <row r="18" ht="13.5" thickBot="1"/>
    <row r="19" spans="1:5" ht="13.5" thickBot="1">
      <c r="A19" s="18" t="s">
        <v>12</v>
      </c>
      <c r="B19" s="20">
        <f>SUM(B3/(B12+1))</f>
        <v>171.875</v>
      </c>
      <c r="C19" s="19" t="s">
        <v>37</v>
      </c>
      <c r="E19" s="23"/>
    </row>
    <row r="20" spans="1:3" ht="13.5" thickBot="1">
      <c r="A20" s="18" t="s">
        <v>11</v>
      </c>
      <c r="B20" s="20">
        <f>SUM(B12*B13)</f>
        <v>4143</v>
      </c>
      <c r="C20" s="19" t="s">
        <v>37</v>
      </c>
    </row>
    <row r="21" ht="13.5" thickBot="1"/>
    <row r="22" spans="1:6" ht="12.75">
      <c r="A22" s="53" t="s">
        <v>13</v>
      </c>
      <c r="B22" s="54"/>
      <c r="C22" s="55"/>
      <c r="D22" s="42" t="s">
        <v>6</v>
      </c>
      <c r="E22" s="42"/>
      <c r="F22" s="43"/>
    </row>
    <row r="23" spans="1:6" ht="12.75">
      <c r="A23" s="25" t="s">
        <v>27</v>
      </c>
      <c r="B23" s="26">
        <v>30</v>
      </c>
      <c r="C23" s="26" t="s">
        <v>37</v>
      </c>
      <c r="D23" s="47"/>
      <c r="E23" s="48"/>
      <c r="F23" s="49"/>
    </row>
    <row r="24" spans="1:6" ht="12.75">
      <c r="A24" s="24" t="s">
        <v>20</v>
      </c>
      <c r="B24" s="10">
        <f>SUM((B12-B16)*B13)</f>
        <v>1657.1999999999998</v>
      </c>
      <c r="C24" s="10" t="s">
        <v>1</v>
      </c>
      <c r="D24" s="44" t="s">
        <v>19</v>
      </c>
      <c r="E24" s="44"/>
      <c r="F24" s="45"/>
    </row>
    <row r="25" spans="1:6" ht="12.75">
      <c r="A25" s="24" t="s">
        <v>21</v>
      </c>
      <c r="B25" s="10">
        <f>SUM((B16-B17)/2*B13)</f>
        <v>828.5999999999999</v>
      </c>
      <c r="C25" s="10" t="s">
        <v>1</v>
      </c>
      <c r="D25" s="44" t="s">
        <v>18</v>
      </c>
      <c r="E25" s="44"/>
      <c r="F25" s="45"/>
    </row>
    <row r="26" spans="1:6" ht="12.75">
      <c r="A26" s="24" t="s">
        <v>22</v>
      </c>
      <c r="B26" s="28">
        <f>SUM(B13*0.5/SIN(RADIANS(0.5*90/B17)))</f>
        <v>533.5774264420813</v>
      </c>
      <c r="C26" s="10" t="s">
        <v>1</v>
      </c>
      <c r="D26" s="46" t="s">
        <v>38</v>
      </c>
      <c r="E26" s="44"/>
      <c r="F26" s="45"/>
    </row>
    <row r="27" spans="1:6" ht="12.75">
      <c r="A27" s="24" t="s">
        <v>23</v>
      </c>
      <c r="B27" s="10">
        <f>SUM(B14/2)</f>
        <v>450</v>
      </c>
      <c r="C27" s="10" t="s">
        <v>1</v>
      </c>
      <c r="D27" s="38"/>
      <c r="E27" s="38"/>
      <c r="F27" s="39"/>
    </row>
    <row r="28" spans="1:6" ht="12.75">
      <c r="A28" s="24" t="s">
        <v>24</v>
      </c>
      <c r="B28" s="10">
        <f>SUM(B15)</f>
        <v>50</v>
      </c>
      <c r="C28" s="10" t="s">
        <v>1</v>
      </c>
      <c r="D28" s="38"/>
      <c r="E28" s="38"/>
      <c r="F28" s="39"/>
    </row>
    <row r="29" spans="1:6" ht="13.5" thickBot="1">
      <c r="A29" s="11" t="s">
        <v>7</v>
      </c>
      <c r="B29" s="12">
        <f>SUM(B23:B28)</f>
        <v>3549.377426442081</v>
      </c>
      <c r="C29" s="12" t="s">
        <v>1</v>
      </c>
      <c r="D29" s="40"/>
      <c r="E29" s="40"/>
      <c r="F29" s="41"/>
    </row>
    <row r="30" ht="13.5" thickBot="1"/>
    <row r="31" spans="1:6" ht="12.75">
      <c r="A31" s="8" t="s">
        <v>14</v>
      </c>
      <c r="B31" s="56"/>
      <c r="C31" s="57"/>
      <c r="D31" s="42" t="s">
        <v>6</v>
      </c>
      <c r="E31" s="42"/>
      <c r="F31" s="43"/>
    </row>
    <row r="32" spans="1:6" ht="12.75">
      <c r="A32" s="24" t="s">
        <v>21</v>
      </c>
      <c r="B32" s="10">
        <f>SUM(B25)</f>
        <v>828.5999999999999</v>
      </c>
      <c r="C32" s="10" t="s">
        <v>1</v>
      </c>
      <c r="D32" s="44" t="s">
        <v>18</v>
      </c>
      <c r="E32" s="44"/>
      <c r="F32" s="45"/>
    </row>
    <row r="33" spans="1:6" ht="12.75">
      <c r="A33" s="24" t="s">
        <v>22</v>
      </c>
      <c r="B33" s="13">
        <f>SUM(B26)</f>
        <v>533.5774264420813</v>
      </c>
      <c r="C33" s="10" t="s">
        <v>1</v>
      </c>
      <c r="D33" s="46" t="s">
        <v>38</v>
      </c>
      <c r="E33" s="44"/>
      <c r="F33" s="45"/>
    </row>
    <row r="34" spans="1:6" ht="12.75">
      <c r="A34" s="24" t="s">
        <v>23</v>
      </c>
      <c r="B34" s="10">
        <f>SUM(B27)</f>
        <v>450</v>
      </c>
      <c r="C34" s="10" t="s">
        <v>1</v>
      </c>
      <c r="D34" s="38"/>
      <c r="E34" s="38"/>
      <c r="F34" s="39"/>
    </row>
    <row r="35" spans="1:6" ht="12.75">
      <c r="A35" s="24" t="s">
        <v>25</v>
      </c>
      <c r="B35" s="10">
        <f>SUM(B28)</f>
        <v>50</v>
      </c>
      <c r="C35" s="10" t="s">
        <v>1</v>
      </c>
      <c r="D35" s="47"/>
      <c r="E35" s="48"/>
      <c r="F35" s="49"/>
    </row>
    <row r="36" spans="1:6" ht="12.75">
      <c r="A36" s="10" t="s">
        <v>26</v>
      </c>
      <c r="B36" s="10">
        <v>4</v>
      </c>
      <c r="C36" s="10" t="s">
        <v>1</v>
      </c>
      <c r="D36" s="38"/>
      <c r="E36" s="38"/>
      <c r="F36" s="39"/>
    </row>
    <row r="37" spans="1:6" ht="13.5" thickBot="1">
      <c r="A37" s="11" t="s">
        <v>8</v>
      </c>
      <c r="B37" s="12">
        <f>SUM(B32:B36)</f>
        <v>1866.1774264420812</v>
      </c>
      <c r="C37" s="12" t="s">
        <v>1</v>
      </c>
      <c r="D37" s="40"/>
      <c r="E37" s="40"/>
      <c r="F37" s="41"/>
    </row>
    <row r="39" ht="12.75">
      <c r="A39" s="29" t="s">
        <v>39</v>
      </c>
    </row>
    <row r="40" ht="12.75">
      <c r="A40" s="29" t="s">
        <v>40</v>
      </c>
    </row>
  </sheetData>
  <sheetProtection password="C81E" sheet="1" objects="1" scenarios="1" selectLockedCells="1"/>
  <mergeCells count="20">
    <mergeCell ref="A11:C11"/>
    <mergeCell ref="D27:F27"/>
    <mergeCell ref="D28:F28"/>
    <mergeCell ref="D29:F29"/>
    <mergeCell ref="D35:F35"/>
    <mergeCell ref="A22:C22"/>
    <mergeCell ref="B31:C31"/>
    <mergeCell ref="D24:F24"/>
    <mergeCell ref="D25:F25"/>
    <mergeCell ref="D26:F26"/>
    <mergeCell ref="A2:C2"/>
    <mergeCell ref="E4:E5"/>
    <mergeCell ref="D36:F36"/>
    <mergeCell ref="D37:F37"/>
    <mergeCell ref="D31:F31"/>
    <mergeCell ref="D22:F22"/>
    <mergeCell ref="D32:F32"/>
    <mergeCell ref="D33:F33"/>
    <mergeCell ref="D34:F34"/>
    <mergeCell ref="D23:F23"/>
  </mergeCells>
  <printOptions/>
  <pageMargins left="0.787401575" right="0.787401575" top="0.984251969" bottom="0.984251969" header="0.4921259845" footer="0.492125984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Berufliche Schulen 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tischler-ole-welzel</dc:creator>
  <cp:keywords/>
  <dc:description/>
  <cp:lastModifiedBy>Cordula Dietrich</cp:lastModifiedBy>
  <cp:lastPrinted>2009-06-23T08:42:51Z</cp:lastPrinted>
  <dcterms:created xsi:type="dcterms:W3CDTF">2009-06-20T09:16:22Z</dcterms:created>
  <dcterms:modified xsi:type="dcterms:W3CDTF">2014-12-02T13:26:17Z</dcterms:modified>
  <cp:category/>
  <cp:version/>
  <cp:contentType/>
  <cp:contentStatus/>
</cp:coreProperties>
</file>