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8792" windowHeight="8952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<sst xmlns="http://schemas.openxmlformats.org/spreadsheetml/2006/main" count="39" uniqueCount="38">
  <si>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A</t>
  </si>
  <si>
    <t>B</t>
  </si>
  <si>
    <t>C</t>
  </si>
  <si>
    <t>D</t>
  </si>
  <si>
    <t>E</t>
  </si>
  <si>
    <t>F</t>
  </si>
  <si>
    <t>G</t>
  </si>
  <si>
    <t>H</t>
  </si>
  <si>
    <t>I</t>
  </si>
  <si>
    <r>
      <t>Wärmedurchgangswiderstand</t>
    </r>
    <r>
      <rPr>
        <b/>
        <sz val="12"/>
        <rFont val="Arial"/>
        <family val="2"/>
      </rPr>
      <t xml:space="preserve"> R = 1/U [qmK/W]</t>
    </r>
  </si>
  <si>
    <t>Temperatur-Modul</t>
  </si>
  <si>
    <t>Schicht Nr.</t>
  </si>
  <si>
    <t>Schicht-Bezeichnung</t>
  </si>
  <si>
    <t>d [m]</t>
  </si>
  <si>
    <t>lambda</t>
  </si>
  <si>
    <t>d/lambda</t>
  </si>
  <si>
    <t>T-innen (°C)</t>
  </si>
  <si>
    <t>(Ti-a) / (1/U)</t>
  </si>
  <si>
    <t>T-außen (°C)</t>
  </si>
  <si>
    <t>Innen-Raumluft °C</t>
  </si>
  <si>
    <t>Ti-a =</t>
  </si>
  <si>
    <t>Außentemperatur °C</t>
  </si>
  <si>
    <t xml:space="preserve">U = </t>
  </si>
  <si>
    <t>Hinweis: Bei allen Luftschichten Werte (d/lambda) unter Dicke eintragen und Spalte D "1" eintragen.                                                                                                                            Dadurch wird die Programmierung in Spalte E nicht überschrieben. In C2 und D2 ist das deshalb bereits so geschehen.</t>
  </si>
  <si>
    <t>Eingabe</t>
  </si>
  <si>
    <t>Eingabefeld für Anwender</t>
  </si>
  <si>
    <t>U =</t>
  </si>
  <si>
    <t>W/qmK</t>
  </si>
  <si>
    <t>Ergebnisse</t>
  </si>
  <si>
    <t>Ausgabefeld Ergebnis</t>
  </si>
  <si>
    <t>Zwischenwerte</t>
  </si>
  <si>
    <t>progammiert - nur Kontrolle</t>
  </si>
  <si>
    <r>
      <t>R</t>
    </r>
    <r>
      <rPr>
        <b/>
        <sz val="10"/>
        <color indexed="8"/>
        <rFont val="Arial"/>
        <family val="2"/>
      </rPr>
      <t>T</t>
    </r>
    <r>
      <rPr>
        <b/>
        <sz val="12"/>
        <color indexed="8"/>
        <rFont val="Arial"/>
        <family val="2"/>
      </rPr>
      <t xml:space="preserve"> =</t>
    </r>
  </si>
  <si>
    <r>
      <t>Wärmeübergang innen R</t>
    </r>
    <r>
      <rPr>
        <b/>
        <sz val="8"/>
        <color indexed="12"/>
        <rFont val="Arial"/>
        <family val="2"/>
      </rPr>
      <t>si</t>
    </r>
  </si>
  <si>
    <r>
      <t>Wärmeübergang außen R</t>
    </r>
    <r>
      <rPr>
        <b/>
        <sz val="8"/>
        <color indexed="12"/>
        <rFont val="Arial"/>
        <family val="2"/>
      </rPr>
      <t>se</t>
    </r>
  </si>
  <si>
    <r>
      <t>(Ti-a) / R</t>
    </r>
    <r>
      <rPr>
        <b/>
        <sz val="6"/>
        <rFont val="Arial"/>
        <family val="2"/>
      </rPr>
      <t>T</t>
    </r>
    <r>
      <rPr>
        <b/>
        <sz val="8"/>
        <rFont val="Arial"/>
        <family val="2"/>
      </rPr>
      <t xml:space="preserve"> =</t>
    </r>
  </si>
  <si>
    <t>handwerk-technik.de</t>
  </si>
  <si>
    <t>tischler-ole-welzel.de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</si>
</sst>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"/>
    <numFmt numFmtId="166" formatCode="0.0"/>
  </numFmts>
  <fonts count="61">
    <font>
      <sz val="10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sz val="8"/>
      <color indexed="63"/>
      <name val="Arial"/>
      <family val="2"/>
    </font>
    <font>
      <b/>
      <sz val="20"/>
      <color indexed="8"/>
      <name val="Arial"/>
      <family val="2"/>
    </font>
    <font>
      <sz val="8"/>
      <color indexed="63"/>
      <name val="Arial"/>
      <family val="2"/>
    </font>
    <font>
      <b/>
      <sz val="12"/>
      <color indexed="8"/>
      <name val="Arial"/>
      <family val="2"/>
    </font>
    <font>
      <b/>
      <i/>
      <sz val="12"/>
      <color indexed="12"/>
      <name val="Arial"/>
      <family val="2"/>
    </font>
    <font>
      <sz val="12"/>
      <color indexed="8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39"/>
      <name val="Arial"/>
      <family val="2"/>
    </font>
    <font>
      <b/>
      <sz val="8"/>
      <name val="Arial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i/>
      <sz val="10"/>
      <color indexed="12"/>
      <name val="Arial"/>
      <family val="2"/>
    </font>
    <font>
      <sz val="10"/>
      <color indexed="10"/>
      <name val="Arial"/>
      <family val="2"/>
    </font>
    <font>
      <b/>
      <sz val="26"/>
      <name val="Arial"/>
      <family val="2"/>
    </font>
    <font>
      <b/>
      <sz val="20"/>
      <name val="Arial"/>
      <family val="2"/>
    </font>
    <font>
      <b/>
      <sz val="8"/>
      <color indexed="12"/>
      <name val="Arial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4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6" borderId="2" applyNumberFormat="0" applyAlignment="0" applyProtection="0"/>
    <xf numFmtId="41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32" borderId="9" applyNumberFormat="0" applyAlignment="0" applyProtection="0"/>
  </cellStyleXfs>
  <cellXfs count="86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vertical="center"/>
    </xf>
    <xf numFmtId="164" fontId="6" fillId="33" borderId="17" xfId="0" applyNumberFormat="1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165" fontId="8" fillId="33" borderId="18" xfId="0" applyNumberFormat="1" applyFont="1" applyFill="1" applyBorder="1" applyAlignment="1">
      <alignment horizontal="center" vertical="center"/>
    </xf>
    <xf numFmtId="0" fontId="9" fillId="34" borderId="19" xfId="0" applyFont="1" applyFill="1" applyBorder="1" applyAlignment="1">
      <alignment horizontal="center" vertical="center"/>
    </xf>
    <xf numFmtId="165" fontId="10" fillId="33" borderId="20" xfId="0" applyNumberFormat="1" applyFont="1" applyFill="1" applyBorder="1" applyAlignment="1">
      <alignment horizontal="center" vertical="center"/>
    </xf>
    <xf numFmtId="165" fontId="10" fillId="33" borderId="21" xfId="0" applyNumberFormat="1" applyFont="1" applyFill="1" applyBorder="1" applyAlignment="1">
      <alignment horizontal="center" vertical="center"/>
    </xf>
    <xf numFmtId="166" fontId="11" fillId="34" borderId="19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vertical="center"/>
    </xf>
    <xf numFmtId="164" fontId="6" fillId="33" borderId="24" xfId="0" applyNumberFormat="1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165" fontId="8" fillId="33" borderId="22" xfId="0" applyNumberFormat="1" applyFont="1" applyFill="1" applyBorder="1" applyAlignment="1">
      <alignment horizontal="center" vertical="center"/>
    </xf>
    <xf numFmtId="166" fontId="9" fillId="34" borderId="19" xfId="0" applyNumberFormat="1" applyFont="1" applyFill="1" applyBorder="1" applyAlignment="1">
      <alignment horizontal="center" vertical="center"/>
    </xf>
    <xf numFmtId="0" fontId="17" fillId="35" borderId="0" xfId="0" applyFont="1" applyFill="1" applyBorder="1" applyAlignment="1">
      <alignment horizontal="left" vertical="center"/>
    </xf>
    <xf numFmtId="0" fontId="11" fillId="33" borderId="26" xfId="0" applyFont="1" applyFill="1" applyBorder="1" applyAlignment="1">
      <alignment horizontal="right" vertical="center"/>
    </xf>
    <xf numFmtId="164" fontId="18" fillId="33" borderId="27" xfId="0" applyNumberFormat="1" applyFont="1" applyFill="1" applyBorder="1" applyAlignment="1">
      <alignment horizontal="center" vertical="center"/>
    </xf>
    <xf numFmtId="0" fontId="0" fillId="35" borderId="0" xfId="0" applyFill="1" applyBorder="1" applyAlignment="1">
      <alignment vertical="center"/>
    </xf>
    <xf numFmtId="0" fontId="19" fillId="33" borderId="26" xfId="0" applyFont="1" applyFill="1" applyBorder="1" applyAlignment="1">
      <alignment horizontal="center" vertical="center"/>
    </xf>
    <xf numFmtId="1" fontId="18" fillId="33" borderId="27" xfId="0" applyNumberFormat="1" applyFont="1" applyFill="1" applyBorder="1" applyAlignment="1">
      <alignment horizontal="center" vertical="center"/>
    </xf>
    <xf numFmtId="0" fontId="0" fillId="35" borderId="0" xfId="0" applyFill="1" applyAlignment="1">
      <alignment vertical="center"/>
    </xf>
    <xf numFmtId="0" fontId="4" fillId="35" borderId="0" xfId="0" applyFont="1" applyFill="1" applyAlignment="1">
      <alignment vertical="center"/>
    </xf>
    <xf numFmtId="0" fontId="18" fillId="33" borderId="27" xfId="0" applyFont="1" applyFill="1" applyBorder="1" applyAlignment="1">
      <alignment horizontal="center" vertical="center"/>
    </xf>
    <xf numFmtId="164" fontId="20" fillId="35" borderId="0" xfId="0" applyNumberFormat="1" applyFont="1" applyFill="1" applyBorder="1" applyAlignment="1">
      <alignment vertical="center"/>
    </xf>
    <xf numFmtId="0" fontId="17" fillId="33" borderId="26" xfId="0" applyFont="1" applyFill="1" applyBorder="1" applyAlignment="1">
      <alignment horizontal="center" vertical="center"/>
    </xf>
    <xf numFmtId="165" fontId="18" fillId="33" borderId="27" xfId="0" applyNumberFormat="1" applyFont="1" applyFill="1" applyBorder="1" applyAlignment="1">
      <alignment horizontal="center" vertical="center"/>
    </xf>
    <xf numFmtId="0" fontId="21" fillId="35" borderId="0" xfId="0" applyFont="1" applyFill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0" fillId="0" borderId="0" xfId="0" applyFont="1" applyAlignment="1">
      <alignment/>
    </xf>
    <xf numFmtId="0" fontId="12" fillId="36" borderId="29" xfId="0" applyFont="1" applyFill="1" applyBorder="1" applyAlignment="1" applyProtection="1">
      <alignment vertical="center" wrapText="1"/>
      <protection locked="0"/>
    </xf>
    <xf numFmtId="164" fontId="13" fillId="36" borderId="29" xfId="0" applyNumberFormat="1" applyFont="1" applyFill="1" applyBorder="1" applyAlignment="1" applyProtection="1">
      <alignment horizontal="center" vertical="center"/>
      <protection locked="0"/>
    </xf>
    <xf numFmtId="0" fontId="13" fillId="36" borderId="29" xfId="0" applyFont="1" applyFill="1" applyBorder="1" applyAlignment="1" applyProtection="1">
      <alignment horizontal="center" vertical="center"/>
      <protection locked="0"/>
    </xf>
    <xf numFmtId="0" fontId="12" fillId="36" borderId="30" xfId="0" applyFont="1" applyFill="1" applyBorder="1" applyAlignment="1" applyProtection="1">
      <alignment vertical="center" wrapText="1"/>
      <protection locked="0"/>
    </xf>
    <xf numFmtId="164" fontId="13" fillId="36" borderId="30" xfId="0" applyNumberFormat="1" applyFont="1" applyFill="1" applyBorder="1" applyAlignment="1" applyProtection="1">
      <alignment horizontal="center" vertical="center"/>
      <protection locked="0"/>
    </xf>
    <xf numFmtId="0" fontId="13" fillId="36" borderId="30" xfId="0" applyFont="1" applyFill="1" applyBorder="1" applyAlignment="1" applyProtection="1">
      <alignment horizontal="center" vertical="center"/>
      <protection locked="0"/>
    </xf>
    <xf numFmtId="0" fontId="6" fillId="36" borderId="30" xfId="0" applyFont="1" applyFill="1" applyBorder="1" applyAlignment="1" applyProtection="1">
      <alignment vertical="center" wrapText="1"/>
      <protection locked="0"/>
    </xf>
    <xf numFmtId="0" fontId="14" fillId="36" borderId="30" xfId="0" applyFont="1" applyFill="1" applyBorder="1" applyAlignment="1" applyProtection="1">
      <alignment vertical="center" wrapText="1"/>
      <protection locked="0"/>
    </xf>
    <xf numFmtId="0" fontId="15" fillId="36" borderId="31" xfId="0" applyFont="1" applyFill="1" applyBorder="1" applyAlignment="1" applyProtection="1">
      <alignment vertical="center" wrapText="1"/>
      <protection locked="0"/>
    </xf>
    <xf numFmtId="164" fontId="13" fillId="36" borderId="31" xfId="0" applyNumberFormat="1" applyFont="1" applyFill="1" applyBorder="1" applyAlignment="1" applyProtection="1">
      <alignment horizontal="center" vertical="center"/>
      <protection locked="0"/>
    </xf>
    <xf numFmtId="0" fontId="13" fillId="36" borderId="31" xfId="0" applyFont="1" applyFill="1" applyBorder="1" applyAlignment="1" applyProtection="1">
      <alignment horizontal="center" vertical="center"/>
      <protection locked="0"/>
    </xf>
    <xf numFmtId="0" fontId="16" fillId="36" borderId="28" xfId="0" applyFont="1" applyFill="1" applyBorder="1" applyAlignment="1" applyProtection="1">
      <alignment horizontal="center" vertical="center"/>
      <protection locked="0"/>
    </xf>
    <xf numFmtId="0" fontId="16" fillId="36" borderId="32" xfId="0" applyFont="1" applyFill="1" applyBorder="1" applyAlignment="1" applyProtection="1">
      <alignment horizontal="center" vertical="center"/>
      <protection locked="0"/>
    </xf>
    <xf numFmtId="0" fontId="2" fillId="33" borderId="26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6" borderId="34" xfId="0" applyFont="1" applyFill="1" applyBorder="1" applyAlignment="1">
      <alignment horizontal="center" vertical="center"/>
    </xf>
    <xf numFmtId="0" fontId="0" fillId="36" borderId="24" xfId="0" applyFill="1" applyBorder="1" applyAlignment="1">
      <alignment vertical="center"/>
    </xf>
    <xf numFmtId="0" fontId="1" fillId="36" borderId="35" xfId="0" applyFont="1" applyFill="1" applyBorder="1" applyAlignment="1">
      <alignment horizontal="center" vertical="center"/>
    </xf>
    <xf numFmtId="0" fontId="0" fillId="36" borderId="36" xfId="0" applyFill="1" applyBorder="1" applyAlignment="1">
      <alignment vertical="center"/>
    </xf>
    <xf numFmtId="0" fontId="14" fillId="0" borderId="37" xfId="0" applyFont="1" applyFill="1" applyBorder="1" applyAlignment="1">
      <alignment horizontal="center" vertical="center" wrapText="1"/>
    </xf>
    <xf numFmtId="0" fontId="22" fillId="0" borderId="38" xfId="0" applyFont="1" applyFill="1" applyBorder="1" applyAlignment="1">
      <alignment horizontal="center" vertical="center" wrapText="1"/>
    </xf>
    <xf numFmtId="0" fontId="22" fillId="0" borderId="39" xfId="0" applyFont="1" applyFill="1" applyBorder="1" applyAlignment="1">
      <alignment horizontal="center" vertical="center" wrapText="1"/>
    </xf>
    <xf numFmtId="0" fontId="22" fillId="0" borderId="40" xfId="0" applyFont="1" applyFill="1" applyBorder="1" applyAlignment="1">
      <alignment horizontal="center" vertical="center"/>
    </xf>
    <xf numFmtId="0" fontId="22" fillId="0" borderId="41" xfId="0" applyFont="1" applyFill="1" applyBorder="1" applyAlignment="1">
      <alignment horizontal="center" vertical="center"/>
    </xf>
    <xf numFmtId="0" fontId="22" fillId="0" borderId="42" xfId="0" applyFont="1" applyFill="1" applyBorder="1" applyAlignment="1">
      <alignment horizontal="center" vertical="center"/>
    </xf>
    <xf numFmtId="0" fontId="4" fillId="35" borderId="33" xfId="0" applyFont="1" applyFill="1" applyBorder="1" applyAlignment="1">
      <alignment horizontal="center" vertical="center"/>
    </xf>
    <xf numFmtId="0" fontId="11" fillId="36" borderId="26" xfId="0" applyFont="1" applyFill="1" applyBorder="1" applyAlignment="1">
      <alignment horizontal="center" vertical="center" wrapText="1"/>
    </xf>
    <xf numFmtId="0" fontId="13" fillId="36" borderId="20" xfId="0" applyFont="1" applyFill="1" applyBorder="1" applyAlignment="1">
      <alignment horizontal="center" vertical="center"/>
    </xf>
    <xf numFmtId="0" fontId="23" fillId="34" borderId="37" xfId="0" applyFont="1" applyFill="1" applyBorder="1" applyAlignment="1">
      <alignment horizontal="center" vertical="center"/>
    </xf>
    <xf numFmtId="0" fontId="23" fillId="34" borderId="43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2" fontId="23" fillId="34" borderId="38" xfId="0" applyNumberFormat="1" applyFont="1" applyFill="1" applyBorder="1" applyAlignment="1">
      <alignment horizontal="center" vertical="center"/>
    </xf>
    <xf numFmtId="2" fontId="23" fillId="34" borderId="0" xfId="0" applyNumberFormat="1" applyFont="1" applyFill="1" applyBorder="1" applyAlignment="1">
      <alignment horizontal="center" vertical="center"/>
    </xf>
    <xf numFmtId="2" fontId="23" fillId="34" borderId="41" xfId="0" applyNumberFormat="1" applyFont="1" applyFill="1" applyBorder="1" applyAlignment="1">
      <alignment horizontal="center" vertical="center"/>
    </xf>
    <xf numFmtId="0" fontId="24" fillId="34" borderId="39" xfId="0" applyFont="1" applyFill="1" applyBorder="1" applyAlignment="1">
      <alignment horizontal="center" vertical="center"/>
    </xf>
    <xf numFmtId="0" fontId="24" fillId="34" borderId="44" xfId="0" applyFont="1" applyFill="1" applyBorder="1" applyAlignment="1">
      <alignment horizontal="center" vertical="center"/>
    </xf>
    <xf numFmtId="0" fontId="24" fillId="34" borderId="42" xfId="0" applyFont="1" applyFill="1" applyBorder="1" applyAlignment="1">
      <alignment horizontal="center" vertical="center"/>
    </xf>
    <xf numFmtId="0" fontId="11" fillId="34" borderId="26" xfId="0" applyFont="1" applyFill="1" applyBorder="1" applyAlignment="1">
      <alignment horizontal="center" vertical="center" wrapText="1"/>
    </xf>
    <xf numFmtId="0" fontId="13" fillId="34" borderId="20" xfId="0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center" vertical="center" wrapText="1"/>
    </xf>
    <xf numFmtId="0" fontId="13" fillId="33" borderId="20" xfId="0" applyFont="1" applyFill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7">
      <selection activeCell="C5" sqref="C5"/>
    </sheetView>
  </sheetViews>
  <sheetFormatPr defaultColWidth="11.421875" defaultRowHeight="12.75"/>
  <cols>
    <col min="3" max="3" width="28.57421875" style="0" customWidth="1"/>
    <col min="9" max="9" width="17.8515625" style="0" customWidth="1"/>
  </cols>
  <sheetData>
    <row r="1" spans="1:10" ht="15.75" thickBot="1">
      <c r="A1" s="1"/>
      <c r="B1" s="2" t="s">
        <v>0</v>
      </c>
      <c r="C1" s="2" t="s">
        <v>1</v>
      </c>
      <c r="D1" s="2" t="s">
        <v>2</v>
      </c>
      <c r="E1" s="2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</row>
    <row r="2" spans="1:10" ht="15.75" thickBot="1">
      <c r="A2" s="4">
        <v>1</v>
      </c>
      <c r="B2" s="56" t="s">
        <v>9</v>
      </c>
      <c r="C2" s="57"/>
      <c r="D2" s="57"/>
      <c r="E2" s="57"/>
      <c r="F2" s="58"/>
      <c r="G2" s="59" t="s">
        <v>10</v>
      </c>
      <c r="H2" s="57"/>
      <c r="I2" s="57"/>
      <c r="J2" s="58"/>
    </row>
    <row r="3" spans="1:10" ht="15.75" thickBot="1">
      <c r="A3" s="5">
        <v>2</v>
      </c>
      <c r="B3" s="6" t="s">
        <v>11</v>
      </c>
      <c r="C3" s="7" t="s">
        <v>12</v>
      </c>
      <c r="D3" s="7" t="s">
        <v>13</v>
      </c>
      <c r="E3" s="7" t="s">
        <v>14</v>
      </c>
      <c r="F3" s="8" t="s">
        <v>15</v>
      </c>
      <c r="G3" s="9" t="s">
        <v>16</v>
      </c>
      <c r="H3" s="8" t="s">
        <v>15</v>
      </c>
      <c r="I3" s="10" t="s">
        <v>17</v>
      </c>
      <c r="J3" s="9" t="s">
        <v>18</v>
      </c>
    </row>
    <row r="4" spans="1:10" ht="24.75" thickBot="1">
      <c r="A4" s="5">
        <v>3</v>
      </c>
      <c r="B4" s="11">
        <v>1</v>
      </c>
      <c r="C4" s="12" t="s">
        <v>33</v>
      </c>
      <c r="D4" s="13">
        <v>0.13</v>
      </c>
      <c r="E4" s="14">
        <v>1</v>
      </c>
      <c r="F4" s="15">
        <f aca="true" t="shared" si="0" ref="F4:F17">SUM(D4/E4)</f>
        <v>0.13</v>
      </c>
      <c r="G4" s="16">
        <f>SUM(C18)</f>
        <v>20</v>
      </c>
      <c r="H4" s="17">
        <f>SUM(F4)</f>
        <v>0.13</v>
      </c>
      <c r="I4" s="18">
        <f>SUM(I19)</f>
        <v>176.47058823529412</v>
      </c>
      <c r="J4" s="19">
        <f>SUM(G4-(H4*I4))</f>
        <v>-2.9411764705882355</v>
      </c>
    </row>
    <row r="5" spans="1:10" ht="15.75" thickBot="1">
      <c r="A5" s="5">
        <v>4</v>
      </c>
      <c r="B5" s="20">
        <v>2</v>
      </c>
      <c r="C5" s="43"/>
      <c r="D5" s="44">
        <v>0</v>
      </c>
      <c r="E5" s="45">
        <v>1</v>
      </c>
      <c r="F5" s="15">
        <f t="shared" si="0"/>
        <v>0</v>
      </c>
      <c r="G5" s="19">
        <f>SUM(J4)</f>
        <v>-2.9411764705882355</v>
      </c>
      <c r="H5" s="17">
        <f aca="true" t="shared" si="1" ref="H5:H17">SUM(F5)</f>
        <v>0</v>
      </c>
      <c r="I5" s="18">
        <f>SUM(I4)</f>
        <v>176.47058823529412</v>
      </c>
      <c r="J5" s="19">
        <f aca="true" t="shared" si="2" ref="J5:J17">SUM(G5-H5*I5)</f>
        <v>-2.9411764705882355</v>
      </c>
    </row>
    <row r="6" spans="1:10" ht="15.75" thickBot="1">
      <c r="A6" s="5">
        <v>5</v>
      </c>
      <c r="B6" s="20">
        <v>3</v>
      </c>
      <c r="C6" s="46"/>
      <c r="D6" s="47">
        <v>0</v>
      </c>
      <c r="E6" s="48">
        <v>1</v>
      </c>
      <c r="F6" s="15">
        <f t="shared" si="0"/>
        <v>0</v>
      </c>
      <c r="G6" s="19">
        <f aca="true" t="shared" si="3" ref="G6:G17">SUM(J5)</f>
        <v>-2.9411764705882355</v>
      </c>
      <c r="H6" s="17">
        <f t="shared" si="1"/>
        <v>0</v>
      </c>
      <c r="I6" s="18">
        <f aca="true" t="shared" si="4" ref="I6:I11">SUM(I5)</f>
        <v>176.47058823529412</v>
      </c>
      <c r="J6" s="19">
        <f t="shared" si="2"/>
        <v>-2.9411764705882355</v>
      </c>
    </row>
    <row r="7" spans="1:10" ht="15.75" thickBot="1">
      <c r="A7" s="5">
        <v>6</v>
      </c>
      <c r="B7" s="20">
        <v>4</v>
      </c>
      <c r="C7" s="46"/>
      <c r="D7" s="47">
        <v>0</v>
      </c>
      <c r="E7" s="48">
        <v>1</v>
      </c>
      <c r="F7" s="15">
        <f t="shared" si="0"/>
        <v>0</v>
      </c>
      <c r="G7" s="19">
        <f t="shared" si="3"/>
        <v>-2.9411764705882355</v>
      </c>
      <c r="H7" s="17">
        <f t="shared" si="1"/>
        <v>0</v>
      </c>
      <c r="I7" s="18">
        <f t="shared" si="4"/>
        <v>176.47058823529412</v>
      </c>
      <c r="J7" s="19">
        <f t="shared" si="2"/>
        <v>-2.9411764705882355</v>
      </c>
    </row>
    <row r="8" spans="1:10" ht="15.75" thickBot="1">
      <c r="A8" s="5">
        <v>7</v>
      </c>
      <c r="B8" s="20">
        <v>5</v>
      </c>
      <c r="C8" s="46"/>
      <c r="D8" s="47">
        <v>0</v>
      </c>
      <c r="E8" s="48">
        <v>1</v>
      </c>
      <c r="F8" s="15">
        <f t="shared" si="0"/>
        <v>0</v>
      </c>
      <c r="G8" s="19">
        <f t="shared" si="3"/>
        <v>-2.9411764705882355</v>
      </c>
      <c r="H8" s="17">
        <f t="shared" si="1"/>
        <v>0</v>
      </c>
      <c r="I8" s="18">
        <f t="shared" si="4"/>
        <v>176.47058823529412</v>
      </c>
      <c r="J8" s="19">
        <f t="shared" si="2"/>
        <v>-2.9411764705882355</v>
      </c>
    </row>
    <row r="9" spans="1:10" ht="15.75" thickBot="1">
      <c r="A9" s="5">
        <v>8</v>
      </c>
      <c r="B9" s="20">
        <v>6</v>
      </c>
      <c r="C9" s="46"/>
      <c r="D9" s="47">
        <v>0</v>
      </c>
      <c r="E9" s="48">
        <v>1</v>
      </c>
      <c r="F9" s="15">
        <f t="shared" si="0"/>
        <v>0</v>
      </c>
      <c r="G9" s="19">
        <f t="shared" si="3"/>
        <v>-2.9411764705882355</v>
      </c>
      <c r="H9" s="17">
        <f t="shared" si="1"/>
        <v>0</v>
      </c>
      <c r="I9" s="18">
        <f t="shared" si="4"/>
        <v>176.47058823529412</v>
      </c>
      <c r="J9" s="19">
        <f t="shared" si="2"/>
        <v>-2.9411764705882355</v>
      </c>
    </row>
    <row r="10" spans="1:10" ht="15.75" thickBot="1">
      <c r="A10" s="5">
        <v>9</v>
      </c>
      <c r="B10" s="20">
        <v>7</v>
      </c>
      <c r="C10" s="46"/>
      <c r="D10" s="47">
        <v>0</v>
      </c>
      <c r="E10" s="48">
        <v>1</v>
      </c>
      <c r="F10" s="15">
        <f t="shared" si="0"/>
        <v>0</v>
      </c>
      <c r="G10" s="19">
        <f t="shared" si="3"/>
        <v>-2.9411764705882355</v>
      </c>
      <c r="H10" s="17">
        <f t="shared" si="1"/>
        <v>0</v>
      </c>
      <c r="I10" s="18">
        <f t="shared" si="4"/>
        <v>176.47058823529412</v>
      </c>
      <c r="J10" s="19">
        <f t="shared" si="2"/>
        <v>-2.9411764705882355</v>
      </c>
    </row>
    <row r="11" spans="1:10" ht="15.75" thickBot="1">
      <c r="A11" s="5">
        <v>10</v>
      </c>
      <c r="B11" s="20">
        <v>8</v>
      </c>
      <c r="C11" s="49"/>
      <c r="D11" s="47">
        <v>0</v>
      </c>
      <c r="E11" s="48">
        <v>1</v>
      </c>
      <c r="F11" s="15">
        <f t="shared" si="0"/>
        <v>0</v>
      </c>
      <c r="G11" s="19">
        <f t="shared" si="3"/>
        <v>-2.9411764705882355</v>
      </c>
      <c r="H11" s="17">
        <f t="shared" si="1"/>
        <v>0</v>
      </c>
      <c r="I11" s="18">
        <f t="shared" si="4"/>
        <v>176.47058823529412</v>
      </c>
      <c r="J11" s="19">
        <f t="shared" si="2"/>
        <v>-2.9411764705882355</v>
      </c>
    </row>
    <row r="12" spans="1:10" ht="15.75" thickBot="1">
      <c r="A12" s="5">
        <v>11</v>
      </c>
      <c r="B12" s="20">
        <v>9</v>
      </c>
      <c r="C12" s="50"/>
      <c r="D12" s="47">
        <v>0</v>
      </c>
      <c r="E12" s="48">
        <v>1</v>
      </c>
      <c r="F12" s="15">
        <f t="shared" si="0"/>
        <v>0</v>
      </c>
      <c r="G12" s="19">
        <f t="shared" si="3"/>
        <v>-2.9411764705882355</v>
      </c>
      <c r="H12" s="17">
        <f t="shared" si="1"/>
        <v>0</v>
      </c>
      <c r="I12" s="18">
        <f>SUM(I19)</f>
        <v>176.47058823529412</v>
      </c>
      <c r="J12" s="19">
        <f t="shared" si="2"/>
        <v>-2.9411764705882355</v>
      </c>
    </row>
    <row r="13" spans="1:10" ht="15.75" thickBot="1">
      <c r="A13" s="5">
        <v>12</v>
      </c>
      <c r="B13" s="20">
        <v>10</v>
      </c>
      <c r="C13" s="50"/>
      <c r="D13" s="47">
        <v>0</v>
      </c>
      <c r="E13" s="48">
        <v>1</v>
      </c>
      <c r="F13" s="15">
        <f t="shared" si="0"/>
        <v>0</v>
      </c>
      <c r="G13" s="19">
        <f t="shared" si="3"/>
        <v>-2.9411764705882355</v>
      </c>
      <c r="H13" s="17">
        <f t="shared" si="1"/>
        <v>0</v>
      </c>
      <c r="I13" s="18">
        <f>SUM(I19)</f>
        <v>176.47058823529412</v>
      </c>
      <c r="J13" s="19">
        <f t="shared" si="2"/>
        <v>-2.9411764705882355</v>
      </c>
    </row>
    <row r="14" spans="1:10" ht="15.75" thickBot="1">
      <c r="A14" s="5">
        <v>13</v>
      </c>
      <c r="B14" s="20">
        <v>11</v>
      </c>
      <c r="C14" s="50"/>
      <c r="D14" s="47">
        <v>0</v>
      </c>
      <c r="E14" s="48">
        <v>1</v>
      </c>
      <c r="F14" s="15">
        <f t="shared" si="0"/>
        <v>0</v>
      </c>
      <c r="G14" s="19">
        <f t="shared" si="3"/>
        <v>-2.9411764705882355</v>
      </c>
      <c r="H14" s="17">
        <f t="shared" si="1"/>
        <v>0</v>
      </c>
      <c r="I14" s="18">
        <f>SUM(I19)</f>
        <v>176.47058823529412</v>
      </c>
      <c r="J14" s="19">
        <f t="shared" si="2"/>
        <v>-2.9411764705882355</v>
      </c>
    </row>
    <row r="15" spans="1:10" ht="15.75" thickBot="1">
      <c r="A15" s="5">
        <v>14</v>
      </c>
      <c r="B15" s="20">
        <v>12</v>
      </c>
      <c r="C15" s="50"/>
      <c r="D15" s="47">
        <v>0</v>
      </c>
      <c r="E15" s="48">
        <v>1</v>
      </c>
      <c r="F15" s="15">
        <f t="shared" si="0"/>
        <v>0</v>
      </c>
      <c r="G15" s="19">
        <f t="shared" si="3"/>
        <v>-2.9411764705882355</v>
      </c>
      <c r="H15" s="17">
        <f t="shared" si="1"/>
        <v>0</v>
      </c>
      <c r="I15" s="18">
        <f>SUM(I19)</f>
        <v>176.47058823529412</v>
      </c>
      <c r="J15" s="19">
        <f t="shared" si="2"/>
        <v>-2.9411764705882355</v>
      </c>
    </row>
    <row r="16" spans="1:10" ht="15.75" thickBot="1">
      <c r="A16" s="5">
        <v>15</v>
      </c>
      <c r="B16" s="20">
        <v>13</v>
      </c>
      <c r="C16" s="51"/>
      <c r="D16" s="52">
        <v>0</v>
      </c>
      <c r="E16" s="53">
        <v>1</v>
      </c>
      <c r="F16" s="15">
        <f t="shared" si="0"/>
        <v>0</v>
      </c>
      <c r="G16" s="19">
        <f t="shared" si="3"/>
        <v>-2.9411764705882355</v>
      </c>
      <c r="H16" s="17">
        <f t="shared" si="1"/>
        <v>0</v>
      </c>
      <c r="I16" s="18">
        <f>SUM(I19)</f>
        <v>176.47058823529412</v>
      </c>
      <c r="J16" s="19">
        <f t="shared" si="2"/>
        <v>-2.9411764705882355</v>
      </c>
    </row>
    <row r="17" spans="1:10" ht="24.75" thickBot="1">
      <c r="A17" s="21">
        <v>16</v>
      </c>
      <c r="B17" s="22">
        <v>14</v>
      </c>
      <c r="C17" s="23" t="s">
        <v>34</v>
      </c>
      <c r="D17" s="24">
        <v>0.04</v>
      </c>
      <c r="E17" s="25">
        <v>1</v>
      </c>
      <c r="F17" s="26">
        <f t="shared" si="0"/>
        <v>0.04</v>
      </c>
      <c r="G17" s="19">
        <f t="shared" si="3"/>
        <v>-2.9411764705882355</v>
      </c>
      <c r="H17" s="17">
        <f t="shared" si="1"/>
        <v>0.04</v>
      </c>
      <c r="I17" s="18">
        <f>SUM(I19)</f>
        <v>176.47058823529412</v>
      </c>
      <c r="J17" s="27">
        <f t="shared" si="2"/>
        <v>-10</v>
      </c>
    </row>
    <row r="18" spans="1:10" ht="18" thickBot="1">
      <c r="A18" s="60" t="s">
        <v>19</v>
      </c>
      <c r="B18" s="61"/>
      <c r="C18" s="54">
        <v>20</v>
      </c>
      <c r="D18" s="28"/>
      <c r="E18" s="29" t="s">
        <v>32</v>
      </c>
      <c r="F18" s="30">
        <f>SUM(F4:F17)</f>
        <v>0.17</v>
      </c>
      <c r="G18" s="31"/>
      <c r="H18" s="32" t="s">
        <v>20</v>
      </c>
      <c r="I18" s="33">
        <f>SUM(C18-C19)</f>
        <v>30</v>
      </c>
      <c r="J18" s="34"/>
    </row>
    <row r="19" spans="1:10" ht="18" thickBot="1">
      <c r="A19" s="62" t="s">
        <v>21</v>
      </c>
      <c r="B19" s="63"/>
      <c r="C19" s="55">
        <v>-10</v>
      </c>
      <c r="D19" s="35"/>
      <c r="E19" s="29" t="s">
        <v>22</v>
      </c>
      <c r="F19" s="36">
        <f>SUM(1/F18)</f>
        <v>5.88235294117647</v>
      </c>
      <c r="G19" s="37"/>
      <c r="H19" s="38" t="s">
        <v>35</v>
      </c>
      <c r="I19" s="39">
        <f>SUM(I18/F18)</f>
        <v>176.47058823529412</v>
      </c>
      <c r="J19" s="40"/>
    </row>
    <row r="20" spans="1:10" ht="13.5" thickBot="1">
      <c r="A20" s="34"/>
      <c r="B20" s="34"/>
      <c r="C20" s="34"/>
      <c r="D20" s="34"/>
      <c r="E20" s="34"/>
      <c r="F20" s="34"/>
      <c r="G20" s="34"/>
      <c r="H20" s="34"/>
      <c r="I20" s="34"/>
      <c r="J20" s="34"/>
    </row>
    <row r="21" spans="1:10" ht="12.75">
      <c r="A21" s="64" t="s">
        <v>23</v>
      </c>
      <c r="B21" s="65"/>
      <c r="C21" s="65"/>
      <c r="D21" s="65"/>
      <c r="E21" s="65"/>
      <c r="F21" s="65"/>
      <c r="G21" s="65"/>
      <c r="H21" s="65"/>
      <c r="I21" s="65"/>
      <c r="J21" s="66"/>
    </row>
    <row r="22" spans="1:10" ht="13.5" thickBot="1">
      <c r="A22" s="67"/>
      <c r="B22" s="68"/>
      <c r="C22" s="68"/>
      <c r="D22" s="68"/>
      <c r="E22" s="68"/>
      <c r="F22" s="68"/>
      <c r="G22" s="68"/>
      <c r="H22" s="68"/>
      <c r="I22" s="68"/>
      <c r="J22" s="69"/>
    </row>
    <row r="23" spans="1:10" ht="13.5" thickBot="1">
      <c r="A23" s="34"/>
      <c r="B23" s="34"/>
      <c r="C23" s="34"/>
      <c r="D23" s="34"/>
      <c r="E23" s="34"/>
      <c r="F23" s="70"/>
      <c r="G23" s="70"/>
      <c r="H23" s="70"/>
      <c r="I23" s="70"/>
      <c r="J23" s="34"/>
    </row>
    <row r="24" spans="1:10" ht="15" thickBot="1">
      <c r="A24" s="71" t="s">
        <v>24</v>
      </c>
      <c r="B24" s="72"/>
      <c r="C24" s="41" t="s">
        <v>25</v>
      </c>
      <c r="D24" s="34"/>
      <c r="E24" s="34"/>
      <c r="F24" s="73" t="s">
        <v>26</v>
      </c>
      <c r="G24" s="76">
        <f>SUM(F19)</f>
        <v>5.88235294117647</v>
      </c>
      <c r="H24" s="76"/>
      <c r="I24" s="79" t="s">
        <v>27</v>
      </c>
      <c r="J24" s="34"/>
    </row>
    <row r="25" spans="1:10" ht="15" thickBot="1">
      <c r="A25" s="82" t="s">
        <v>28</v>
      </c>
      <c r="B25" s="83"/>
      <c r="C25" s="41" t="s">
        <v>29</v>
      </c>
      <c r="D25" s="34"/>
      <c r="E25" s="34"/>
      <c r="F25" s="74"/>
      <c r="G25" s="77"/>
      <c r="H25" s="77"/>
      <c r="I25" s="80"/>
      <c r="J25" s="34"/>
    </row>
    <row r="26" spans="1:10" ht="15" thickBot="1">
      <c r="A26" s="84" t="s">
        <v>30</v>
      </c>
      <c r="B26" s="85"/>
      <c r="C26" s="41" t="s">
        <v>31</v>
      </c>
      <c r="D26" s="34"/>
      <c r="E26" s="34"/>
      <c r="F26" s="75"/>
      <c r="G26" s="78"/>
      <c r="H26" s="78"/>
      <c r="I26" s="81"/>
      <c r="J26" s="34"/>
    </row>
    <row r="28" ht="12.75">
      <c r="B28" s="42" t="s">
        <v>36</v>
      </c>
    </row>
    <row r="29" ht="12.75">
      <c r="B29" s="42" t="s">
        <v>37</v>
      </c>
    </row>
  </sheetData>
  <sheetProtection password="C81E" sheet="1" objects="1" scenarios="1" selectLockedCells="1"/>
  <mergeCells count="12">
    <mergeCell ref="A24:B24"/>
    <mergeCell ref="F24:F26"/>
    <mergeCell ref="G24:H26"/>
    <mergeCell ref="I24:I26"/>
    <mergeCell ref="A25:B25"/>
    <mergeCell ref="A26:B26"/>
    <mergeCell ref="B2:F2"/>
    <mergeCell ref="G2:J2"/>
    <mergeCell ref="A18:B18"/>
    <mergeCell ref="A19:B19"/>
    <mergeCell ref="A21:J22"/>
    <mergeCell ref="F23:I2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R&amp;M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tischler-ole-welzel</dc:creator>
  <cp:keywords/>
  <dc:description/>
  <cp:lastModifiedBy>Lange, Ralph</cp:lastModifiedBy>
  <dcterms:created xsi:type="dcterms:W3CDTF">2013-05-24T10:09:34Z</dcterms:created>
  <dcterms:modified xsi:type="dcterms:W3CDTF">2013-09-06T08:34:45Z</dcterms:modified>
  <cp:category/>
  <cp:version/>
  <cp:contentType/>
  <cp:contentStatus/>
</cp:coreProperties>
</file>